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19440" windowHeight="9276"/>
  </bookViews>
  <sheets>
    <sheet name="R2018_13" sheetId="1" r:id="rId1"/>
  </sheets>
  <definedNames>
    <definedName name="_xlnm._FilterDatabase" localSheetId="0" hidden="1">'R2018_13'!$L$3:$L$82</definedName>
    <definedName name="_xlnm.Print_Titles" localSheetId="0">'R2018_13'!$3:$3</definedName>
  </definedNames>
  <calcPr calcId="145621"/>
</workbook>
</file>

<file path=xl/calcChain.xml><?xml version="1.0" encoding="utf-8"?>
<calcChain xmlns="http://schemas.openxmlformats.org/spreadsheetml/2006/main">
  <c r="H75" i="1" l="1"/>
  <c r="I75" i="1"/>
  <c r="J75" i="1"/>
  <c r="K75" i="1"/>
  <c r="G75" i="1"/>
  <c r="H71" i="1"/>
  <c r="I71" i="1"/>
  <c r="J71" i="1"/>
  <c r="K71" i="1"/>
  <c r="G71" i="1"/>
  <c r="H22" i="1"/>
  <c r="I22" i="1"/>
  <c r="J22" i="1"/>
  <c r="K22" i="1"/>
  <c r="G22" i="1"/>
  <c r="H17" i="1"/>
  <c r="H80" i="1" s="1"/>
  <c r="I17" i="1"/>
  <c r="I80" i="1" s="1"/>
  <c r="J17" i="1"/>
  <c r="J80" i="1" s="1"/>
  <c r="K17" i="1"/>
  <c r="G17" i="1"/>
  <c r="G80" i="1" s="1"/>
  <c r="I24" i="1" l="1"/>
  <c r="I77" i="1"/>
  <c r="J24" i="1"/>
  <c r="H24" i="1"/>
  <c r="G77" i="1"/>
  <c r="J77" i="1"/>
  <c r="H77" i="1"/>
  <c r="G24" i="1"/>
  <c r="G79" i="1" s="1"/>
  <c r="K77" i="1"/>
  <c r="K80" i="1"/>
  <c r="K24" i="1"/>
  <c r="K79" i="1" s="1"/>
  <c r="H79" i="1" l="1"/>
  <c r="J79" i="1"/>
  <c r="I79" i="1"/>
</calcChain>
</file>

<file path=xl/sharedStrings.xml><?xml version="1.0" encoding="utf-8"?>
<sst xmlns="http://schemas.openxmlformats.org/spreadsheetml/2006/main" count="152" uniqueCount="72">
  <si>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</si>
  <si>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</si>
  <si>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</si>
  <si>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</si>
  <si>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</si>
  <si>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</si>
  <si>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</si>
  <si>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</si>
  <si>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</si>
  <si>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</si>
  <si>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</si>
  <si>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</si>
  <si>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</si>
  <si>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</si>
  <si>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Správní poplatky</t>
  </si>
  <si>
    <t>Ost.neinv. transf. nezisk. a podob.org.</t>
  </si>
  <si>
    <t>Ostatní nedaňové příjmy j.n.</t>
  </si>
  <si>
    <t>Provoz veřejné silniční dopravy</t>
  </si>
  <si>
    <t>Ostatní záležitosti kultury</t>
  </si>
  <si>
    <t>Neinv. transfery občan. sdružením</t>
  </si>
  <si>
    <t>Dary obyvatelstvu</t>
  </si>
  <si>
    <t>Ostatní tělovýchovná činnost</t>
  </si>
  <si>
    <t>Příjmy z poskyt. služeb a výrobků</t>
  </si>
  <si>
    <t>Činnost místní správy</t>
  </si>
  <si>
    <t>Přijaté nekap. přísp.a náhrady</t>
  </si>
  <si>
    <t>Nákup ostatních služeb</t>
  </si>
  <si>
    <t>Ostatní činnosti j.n.</t>
  </si>
  <si>
    <t>Neinvestiční přijaté transfery od krajů</t>
  </si>
  <si>
    <t>Ostatní neinv. přijaté transf. ze SR</t>
  </si>
  <si>
    <t>Drobný hm. DM</t>
  </si>
  <si>
    <t>Nákup materiálu j.n.</t>
  </si>
  <si>
    <t>Elektrická energie</t>
  </si>
  <si>
    <t>Nájemné</t>
  </si>
  <si>
    <t>Veřejné osvětlení</t>
  </si>
  <si>
    <t>Sportovní zařízení v majetku obce</t>
  </si>
  <si>
    <t>Ochrana druhů a stanovišť</t>
  </si>
  <si>
    <t>Kulturní předměty</t>
  </si>
  <si>
    <t>OP - Přeshraniční spolupráce - Cíl 3 - program č. 117410 - NIV - SR</t>
  </si>
  <si>
    <t>Pohoštění</t>
  </si>
  <si>
    <t>Ostatní osobní výdaje</t>
  </si>
  <si>
    <t>Ostatní inv.přijaté transfery ze SR</t>
  </si>
  <si>
    <t>Věcné dary</t>
  </si>
  <si>
    <t>Ostatní záležitosti lesního hospodářství</t>
  </si>
  <si>
    <t>Zastupitelstva obcí</t>
  </si>
  <si>
    <t>Výstavní činnosti v kultuře</t>
  </si>
  <si>
    <t>Přijaté neinvestiční dary</t>
  </si>
  <si>
    <t>Odměny za užití dušev.vlastn.</t>
  </si>
  <si>
    <t>ETIC - Elektronické turistické informační centrum</t>
  </si>
  <si>
    <t>Ost.záležitosti sdělovacích prostředků</t>
  </si>
  <si>
    <t>OP - Přeshraniční spolupráce - Cíl 3 - program č. 117410 - IV - SR</t>
  </si>
  <si>
    <t>Ost. invest. příjmy j.n.</t>
  </si>
  <si>
    <t>Nákup zboží (za účelem dalšího prodeje)</t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</si>
  <si>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</si>
  <si>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</si>
  <si>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</si>
  <si>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</si>
  <si>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</si>
  <si>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</si>
  <si>
    <t>Příjmy 13 - Odbor vnějších vztahů</t>
  </si>
  <si>
    <t>Výdaje 13 - Odbor vnějších vztahů</t>
  </si>
  <si>
    <t>Správce rozpočtu ORJ 13:</t>
  </si>
  <si>
    <t>Ing. Iveta Kozáková</t>
  </si>
  <si>
    <t>Mgr. Markéta Prontekerová</t>
  </si>
  <si>
    <t xml:space="preserve">V Chomutově dne 31. 8. 2017 </t>
  </si>
  <si>
    <t>IC</t>
  </si>
  <si>
    <t>ÚVZ</t>
  </si>
  <si>
    <t>OVV - tisk CV novin (dodavatelsky)</t>
  </si>
  <si>
    <t>OVV - roznáška CV novin</t>
  </si>
  <si>
    <t>OVV - CV noviny - nákup ost služeb</t>
  </si>
  <si>
    <t>OVV - služby SZM (výlep plakátů)</t>
  </si>
  <si>
    <t>Za OVV, vedoucí odboru:</t>
  </si>
  <si>
    <t>ODBOR VNĚJŠÍCH VZTAHŮ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</si>
</sst>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 wrapText="1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8"/>
  <sheetViews>
    <sheetView tabSelected="1" zoomScaleNormal="100" workbookViewId="0">
      <pane ySplit="3" topLeftCell="A13" activePane="bottomLeft" state="frozen"/>
      <selection pane="bottomLeft" activeCell="E15" sqref="E15"/>
    </sheetView>
  </sheetViews>
  <sheetFormatPr defaultColWidth="8.69921875" defaultRowHeight="15.6" x14ac:dyDescent="0.3"/>
  <cols>
    <col min="1" max="1" width="3.19921875" style="10" customWidth="1"/>
    <col min="2" max="2" width="5.19921875" style="15" customWidth="1"/>
    <col min="3" max="4" width="6.19921875" style="15" customWidth="1"/>
    <col min="5" max="5" width="11.19921875" style="15" customWidth="1"/>
    <col min="6" max="6" width="7.3984375" style="15" customWidth="1"/>
    <col min="7" max="11" width="14.09765625" style="14" customWidth="1"/>
    <col min="12" max="12" width="33.3984375" style="16" customWidth="1"/>
    <col min="13" max="13" width="41.69921875" style="16" customWidth="1"/>
    <col min="14" max="14" width="36.19921875" style="16" bestFit="1" customWidth="1"/>
    <col min="15" max="15" width="81.69921875" style="16" bestFit="1" customWidth="1"/>
    <col min="16" max="16384" width="8.69921875" style="10"/>
  </cols>
  <sheetData>
    <row r="1" spans="2:15" x14ac:dyDescent="0.3">
      <c r="B1" s="30" t="s">
        <v>71</v>
      </c>
      <c r="C1" s="30"/>
      <c r="D1" s="30"/>
      <c r="E1" s="30"/>
    </row>
    <row r="3" spans="2:15" s="3" customFormat="1" ht="18" customHeight="1" x14ac:dyDescent="0.3">
      <c r="B3" s="1" t="s">
        <v>0</v>
      </c>
      <c r="C3" s="1" t="s">
        <v>1</v>
      </c>
      <c r="D3" s="1" t="s">
        <v>2</v>
      </c>
      <c r="E3" s="2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</row>
    <row r="4" spans="2:15" s="20" customFormat="1" ht="12.75" customHeight="1" x14ac:dyDescent="0.3">
      <c r="B4" s="18"/>
      <c r="C4" s="18"/>
      <c r="D4" s="18"/>
      <c r="E4" s="19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2:15" x14ac:dyDescent="0.3">
      <c r="B5" s="4">
        <v>13</v>
      </c>
      <c r="C5" s="4">
        <v>0</v>
      </c>
      <c r="D5" s="4">
        <v>1361</v>
      </c>
      <c r="E5" s="4"/>
      <c r="F5" s="4"/>
      <c r="G5" s="11">
        <v>0</v>
      </c>
      <c r="H5" s="6">
        <v>0.18</v>
      </c>
      <c r="I5" s="6">
        <v>0</v>
      </c>
      <c r="J5" s="7">
        <v>0</v>
      </c>
      <c r="K5" s="12"/>
      <c r="L5" s="8" t="s">
        <v>14</v>
      </c>
      <c r="M5" s="9"/>
      <c r="N5" s="8"/>
      <c r="O5" s="9"/>
    </row>
    <row r="6" spans="2:15" x14ac:dyDescent="0.3">
      <c r="B6" s="4">
        <v>13</v>
      </c>
      <c r="C6" s="4">
        <v>0</v>
      </c>
      <c r="D6" s="4">
        <v>4116</v>
      </c>
      <c r="E6" s="4"/>
      <c r="F6" s="4">
        <v>17007</v>
      </c>
      <c r="G6" s="6">
        <v>21.60003</v>
      </c>
      <c r="H6" s="6">
        <v>0</v>
      </c>
      <c r="I6" s="6">
        <v>0</v>
      </c>
      <c r="J6" s="6">
        <v>0</v>
      </c>
      <c r="K6" s="13"/>
      <c r="L6" s="8" t="s">
        <v>28</v>
      </c>
      <c r="M6" s="9"/>
      <c r="N6" s="8"/>
      <c r="O6" s="9" t="s">
        <v>37</v>
      </c>
    </row>
    <row r="7" spans="2:15" x14ac:dyDescent="0.3">
      <c r="B7" s="4">
        <v>13</v>
      </c>
      <c r="C7" s="4">
        <v>0</v>
      </c>
      <c r="D7" s="4">
        <v>4122</v>
      </c>
      <c r="E7" s="4"/>
      <c r="F7" s="4"/>
      <c r="G7" s="6">
        <v>0</v>
      </c>
      <c r="H7" s="6">
        <v>0</v>
      </c>
      <c r="I7" s="6">
        <v>0</v>
      </c>
      <c r="J7" s="6">
        <v>100</v>
      </c>
      <c r="K7" s="7"/>
      <c r="L7" s="8" t="s">
        <v>27</v>
      </c>
      <c r="M7" s="9"/>
      <c r="N7" s="8"/>
      <c r="O7" s="9"/>
    </row>
    <row r="8" spans="2:15" x14ac:dyDescent="0.3">
      <c r="B8" s="4">
        <v>13</v>
      </c>
      <c r="C8" s="4">
        <v>0</v>
      </c>
      <c r="D8" s="4">
        <v>4122</v>
      </c>
      <c r="E8" s="4"/>
      <c r="F8" s="4">
        <v>25</v>
      </c>
      <c r="G8" s="6">
        <v>1000</v>
      </c>
      <c r="H8" s="6">
        <v>0</v>
      </c>
      <c r="I8" s="6">
        <v>0</v>
      </c>
      <c r="J8" s="6">
        <v>0</v>
      </c>
      <c r="K8" s="13"/>
      <c r="L8" s="8" t="s">
        <v>27</v>
      </c>
      <c r="M8" s="9"/>
      <c r="N8" s="8"/>
      <c r="O8" s="9"/>
    </row>
    <row r="9" spans="2:15" x14ac:dyDescent="0.3">
      <c r="B9" s="4">
        <v>13</v>
      </c>
      <c r="C9" s="4">
        <v>3317</v>
      </c>
      <c r="D9" s="4">
        <v>2111</v>
      </c>
      <c r="E9" s="4"/>
      <c r="F9" s="4"/>
      <c r="G9" s="6">
        <v>5.5430000000000001</v>
      </c>
      <c r="H9" s="6">
        <v>6.0689999999999991</v>
      </c>
      <c r="I9" s="6">
        <v>0</v>
      </c>
      <c r="J9" s="6">
        <v>0.58799999999999997</v>
      </c>
      <c r="K9" s="7"/>
      <c r="L9" s="8" t="s">
        <v>22</v>
      </c>
      <c r="M9" s="9"/>
      <c r="N9" s="8" t="s">
        <v>44</v>
      </c>
      <c r="O9" s="9"/>
    </row>
    <row r="10" spans="2:15" x14ac:dyDescent="0.3">
      <c r="B10" s="4">
        <v>13</v>
      </c>
      <c r="C10" s="4">
        <v>3319</v>
      </c>
      <c r="D10" s="4">
        <v>2111</v>
      </c>
      <c r="E10" s="4"/>
      <c r="F10" s="4"/>
      <c r="G10" s="6">
        <v>1337.5260000000001</v>
      </c>
      <c r="H10" s="6">
        <v>1587.61358</v>
      </c>
      <c r="I10" s="6">
        <v>1465</v>
      </c>
      <c r="J10" s="6">
        <v>1279.30457</v>
      </c>
      <c r="K10" s="13">
        <v>750</v>
      </c>
      <c r="L10" s="8" t="s">
        <v>22</v>
      </c>
      <c r="M10" s="9"/>
      <c r="N10" s="8" t="s">
        <v>18</v>
      </c>
      <c r="O10" s="9"/>
    </row>
    <row r="11" spans="2:15" x14ac:dyDescent="0.3">
      <c r="B11" s="4">
        <v>13</v>
      </c>
      <c r="C11" s="4">
        <v>3319</v>
      </c>
      <c r="D11" s="4">
        <v>2321</v>
      </c>
      <c r="E11" s="4"/>
      <c r="F11" s="4"/>
      <c r="G11" s="6">
        <v>500</v>
      </c>
      <c r="H11" s="6">
        <v>450</v>
      </c>
      <c r="I11" s="6">
        <v>0</v>
      </c>
      <c r="J11" s="6">
        <v>580</v>
      </c>
      <c r="K11" s="7"/>
      <c r="L11" s="8" t="s">
        <v>45</v>
      </c>
      <c r="M11" s="9"/>
      <c r="N11" s="8" t="s">
        <v>18</v>
      </c>
      <c r="O11" s="9"/>
    </row>
    <row r="12" spans="2:15" x14ac:dyDescent="0.3">
      <c r="B12" s="4">
        <v>13</v>
      </c>
      <c r="C12" s="4">
        <v>3319</v>
      </c>
      <c r="D12" s="4">
        <v>2324</v>
      </c>
      <c r="E12" s="4"/>
      <c r="F12" s="4"/>
      <c r="G12" s="6">
        <v>0.02</v>
      </c>
      <c r="H12" s="6">
        <v>0</v>
      </c>
      <c r="I12" s="6">
        <v>0</v>
      </c>
      <c r="J12" s="6">
        <v>0</v>
      </c>
      <c r="K12" s="13"/>
      <c r="L12" s="8" t="s">
        <v>24</v>
      </c>
      <c r="M12" s="9"/>
      <c r="N12" s="8" t="s">
        <v>18</v>
      </c>
      <c r="O12" s="9"/>
    </row>
    <row r="13" spans="2:15" x14ac:dyDescent="0.3">
      <c r="B13" s="4">
        <v>13</v>
      </c>
      <c r="C13" s="4">
        <v>3319</v>
      </c>
      <c r="D13" s="4">
        <v>2329</v>
      </c>
      <c r="E13" s="4"/>
      <c r="F13" s="4"/>
      <c r="G13" s="6">
        <v>66</v>
      </c>
      <c r="H13" s="6">
        <v>0</v>
      </c>
      <c r="I13" s="6">
        <v>200</v>
      </c>
      <c r="J13" s="6">
        <v>110.2</v>
      </c>
      <c r="K13" s="29">
        <v>0</v>
      </c>
      <c r="L13" s="8" t="s">
        <v>16</v>
      </c>
      <c r="M13" s="9"/>
      <c r="N13" s="8" t="s">
        <v>18</v>
      </c>
      <c r="O13" s="9"/>
    </row>
    <row r="14" spans="2:15" x14ac:dyDescent="0.3">
      <c r="B14" s="4">
        <v>13</v>
      </c>
      <c r="C14" s="4">
        <v>3319</v>
      </c>
      <c r="D14" s="4">
        <v>2329</v>
      </c>
      <c r="E14" s="4"/>
      <c r="F14" s="4">
        <v>335</v>
      </c>
      <c r="G14" s="6">
        <v>368.09561000000002</v>
      </c>
      <c r="H14" s="6">
        <v>0</v>
      </c>
      <c r="I14" s="6">
        <v>0</v>
      </c>
      <c r="J14" s="6">
        <v>0</v>
      </c>
      <c r="K14" s="13"/>
      <c r="L14" s="8" t="s">
        <v>16</v>
      </c>
      <c r="M14" s="9"/>
      <c r="N14" s="8" t="s">
        <v>18</v>
      </c>
      <c r="O14" s="9"/>
    </row>
    <row r="15" spans="2:15" x14ac:dyDescent="0.3">
      <c r="B15" s="4">
        <v>13</v>
      </c>
      <c r="C15" s="4">
        <v>3349</v>
      </c>
      <c r="D15" s="4">
        <v>2111</v>
      </c>
      <c r="E15" s="4"/>
      <c r="F15" s="4"/>
      <c r="G15" s="6">
        <v>243.18913000000001</v>
      </c>
      <c r="H15" s="6">
        <v>263.66822000000002</v>
      </c>
      <c r="I15" s="6">
        <v>220</v>
      </c>
      <c r="J15" s="6">
        <v>0</v>
      </c>
      <c r="K15" s="29">
        <v>270</v>
      </c>
      <c r="L15" s="8" t="s">
        <v>22</v>
      </c>
      <c r="M15" s="9"/>
      <c r="N15" s="8" t="s">
        <v>48</v>
      </c>
      <c r="O15" s="9"/>
    </row>
    <row r="16" spans="2:15" ht="11.25" customHeight="1" x14ac:dyDescent="0.3">
      <c r="B16" s="4"/>
      <c r="C16" s="4"/>
      <c r="D16" s="4"/>
      <c r="E16" s="4"/>
      <c r="F16" s="4"/>
      <c r="G16" s="21"/>
      <c r="H16" s="21"/>
      <c r="I16" s="21"/>
      <c r="J16" s="21"/>
      <c r="K16" s="22"/>
      <c r="L16" s="5"/>
      <c r="M16" s="5"/>
      <c r="N16" s="5"/>
      <c r="O16" s="5"/>
    </row>
    <row r="17" spans="2:15" x14ac:dyDescent="0.3">
      <c r="B17" s="23"/>
      <c r="C17" s="24" t="s">
        <v>52</v>
      </c>
      <c r="D17" s="23"/>
      <c r="E17" s="23"/>
      <c r="F17" s="23"/>
      <c r="G17" s="25">
        <f>SUM(G4:G16)</f>
        <v>3541.9737700000001</v>
      </c>
      <c r="H17" s="25">
        <f t="shared" ref="H17:K17" si="0">SUM(H4:H16)</f>
        <v>2307.5308</v>
      </c>
      <c r="I17" s="25">
        <f t="shared" si="0"/>
        <v>1885</v>
      </c>
      <c r="J17" s="25">
        <f t="shared" si="0"/>
        <v>2070.0925699999998</v>
      </c>
      <c r="K17" s="25">
        <f t="shared" si="0"/>
        <v>1020</v>
      </c>
      <c r="L17" s="23"/>
      <c r="M17" s="23"/>
      <c r="N17" s="23"/>
      <c r="O17" s="23"/>
    </row>
    <row r="18" spans="2:15" x14ac:dyDescent="0.3">
      <c r="B18" s="4"/>
      <c r="C18" s="4"/>
      <c r="D18" s="4"/>
      <c r="E18" s="4"/>
      <c r="F18" s="4"/>
      <c r="G18" s="21"/>
      <c r="H18" s="21"/>
      <c r="I18" s="21"/>
      <c r="J18" s="21"/>
      <c r="K18" s="22"/>
      <c r="L18" s="5"/>
      <c r="M18" s="5"/>
      <c r="N18" s="5"/>
      <c r="O18" s="5"/>
    </row>
    <row r="19" spans="2:15" x14ac:dyDescent="0.3">
      <c r="B19" s="4">
        <v>13</v>
      </c>
      <c r="C19" s="4">
        <v>0</v>
      </c>
      <c r="D19" s="4">
        <v>4216</v>
      </c>
      <c r="E19" s="4"/>
      <c r="F19" s="4">
        <v>17883</v>
      </c>
      <c r="G19" s="6">
        <v>91.437790000000007</v>
      </c>
      <c r="H19" s="6">
        <v>0</v>
      </c>
      <c r="I19" s="6">
        <v>0</v>
      </c>
      <c r="J19" s="6">
        <v>0</v>
      </c>
      <c r="K19" s="7">
        <v>0</v>
      </c>
      <c r="L19" s="8" t="s">
        <v>40</v>
      </c>
      <c r="M19" s="9"/>
      <c r="N19" s="8"/>
      <c r="O19" s="9" t="s">
        <v>49</v>
      </c>
    </row>
    <row r="20" spans="2:15" x14ac:dyDescent="0.3">
      <c r="B20" s="4">
        <v>13</v>
      </c>
      <c r="C20" s="4">
        <v>3319</v>
      </c>
      <c r="D20" s="4">
        <v>3129</v>
      </c>
      <c r="E20" s="4"/>
      <c r="F20" s="4">
        <v>335</v>
      </c>
      <c r="G20" s="6">
        <v>1558.09806</v>
      </c>
      <c r="H20" s="6">
        <v>0</v>
      </c>
      <c r="I20" s="6">
        <v>0</v>
      </c>
      <c r="J20" s="6">
        <v>0</v>
      </c>
      <c r="K20" s="13">
        <v>0</v>
      </c>
      <c r="L20" s="8" t="s">
        <v>50</v>
      </c>
      <c r="M20" s="9"/>
      <c r="N20" s="8" t="s">
        <v>18</v>
      </c>
      <c r="O20" s="9"/>
    </row>
    <row r="21" spans="2:15" ht="11.25" customHeight="1" x14ac:dyDescent="0.3">
      <c r="B21" s="4"/>
      <c r="C21" s="4"/>
      <c r="D21" s="4"/>
      <c r="E21" s="4"/>
      <c r="F21" s="4"/>
      <c r="G21" s="21"/>
      <c r="H21" s="21"/>
      <c r="I21" s="21"/>
      <c r="J21" s="21"/>
      <c r="K21" s="22"/>
      <c r="L21" s="5"/>
      <c r="M21" s="5"/>
      <c r="N21" s="5"/>
      <c r="O21" s="5"/>
    </row>
    <row r="22" spans="2:15" x14ac:dyDescent="0.3">
      <c r="B22" s="23"/>
      <c r="C22" s="24" t="s">
        <v>53</v>
      </c>
      <c r="D22" s="23"/>
      <c r="E22" s="23"/>
      <c r="F22" s="23"/>
      <c r="G22" s="25">
        <f>SUM(G18:G21)</f>
        <v>1649.53585</v>
      </c>
      <c r="H22" s="25">
        <f t="shared" ref="H22:K22" si="1">SUM(H18:H21)</f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3"/>
      <c r="M22" s="23"/>
      <c r="N22" s="23"/>
      <c r="O22" s="23"/>
    </row>
    <row r="23" spans="2:15" ht="11.25" customHeight="1" x14ac:dyDescent="0.3">
      <c r="B23" s="4"/>
      <c r="C23" s="4"/>
      <c r="D23" s="4"/>
      <c r="E23" s="4"/>
      <c r="F23" s="4"/>
      <c r="G23" s="21"/>
      <c r="H23" s="21"/>
      <c r="I23" s="21"/>
      <c r="J23" s="21"/>
      <c r="K23" s="22"/>
      <c r="L23" s="5"/>
      <c r="M23" s="5"/>
      <c r="N23" s="5"/>
      <c r="O23" s="5"/>
    </row>
    <row r="24" spans="2:15" x14ac:dyDescent="0.3">
      <c r="B24" s="23"/>
      <c r="C24" s="23" t="s">
        <v>58</v>
      </c>
      <c r="D24" s="23"/>
      <c r="E24" s="23"/>
      <c r="F24" s="23"/>
      <c r="G24" s="25">
        <f>SUM(G22,G17)</f>
        <v>5191.5096199999998</v>
      </c>
      <c r="H24" s="25">
        <f t="shared" ref="H24:K24" si="2">SUM(H22,H17)</f>
        <v>2307.5308</v>
      </c>
      <c r="I24" s="25">
        <f t="shared" si="2"/>
        <v>1885</v>
      </c>
      <c r="J24" s="25">
        <f t="shared" si="2"/>
        <v>2070.0925699999998</v>
      </c>
      <c r="K24" s="25">
        <f t="shared" si="2"/>
        <v>1020</v>
      </c>
      <c r="L24" s="23"/>
      <c r="M24" s="23"/>
      <c r="N24" s="23"/>
      <c r="O24" s="23"/>
    </row>
    <row r="25" spans="2:15" ht="12.75" customHeight="1" x14ac:dyDescent="0.3">
      <c r="B25" s="4"/>
      <c r="C25" s="4"/>
      <c r="D25" s="4"/>
      <c r="E25" s="4"/>
      <c r="F25" s="4"/>
      <c r="G25" s="21"/>
      <c r="H25" s="21"/>
      <c r="I25" s="21"/>
      <c r="J25" s="21"/>
      <c r="K25" s="22"/>
      <c r="L25" s="5"/>
      <c r="M25" s="5"/>
      <c r="N25" s="5"/>
      <c r="O25" s="5"/>
    </row>
    <row r="26" spans="2:15" x14ac:dyDescent="0.3">
      <c r="B26" s="4">
        <v>13</v>
      </c>
      <c r="C26" s="4">
        <v>1039</v>
      </c>
      <c r="D26" s="4">
        <v>5222</v>
      </c>
      <c r="E26" s="4"/>
      <c r="F26" s="4"/>
      <c r="G26" s="6">
        <v>19.934000000000001</v>
      </c>
      <c r="H26" s="6">
        <v>0</v>
      </c>
      <c r="I26" s="6">
        <v>0</v>
      </c>
      <c r="J26" s="6">
        <v>0</v>
      </c>
      <c r="K26" s="13"/>
      <c r="L26" s="8" t="s">
        <v>19</v>
      </c>
      <c r="M26" s="9"/>
      <c r="N26" s="8" t="s">
        <v>42</v>
      </c>
      <c r="O26" s="9"/>
    </row>
    <row r="27" spans="2:15" x14ac:dyDescent="0.3">
      <c r="B27" s="4">
        <v>13</v>
      </c>
      <c r="C27" s="4">
        <v>2221</v>
      </c>
      <c r="D27" s="4">
        <v>5169</v>
      </c>
      <c r="E27" s="4"/>
      <c r="F27" s="4">
        <v>25</v>
      </c>
      <c r="G27" s="6">
        <v>48.4</v>
      </c>
      <c r="H27" s="6">
        <v>0</v>
      </c>
      <c r="I27" s="6">
        <v>0</v>
      </c>
      <c r="J27" s="6">
        <v>0</v>
      </c>
      <c r="K27" s="7"/>
      <c r="L27" s="8" t="s">
        <v>25</v>
      </c>
      <c r="M27" s="9"/>
      <c r="N27" s="8" t="s">
        <v>17</v>
      </c>
      <c r="O27" s="9"/>
    </row>
    <row r="28" spans="2:15" x14ac:dyDescent="0.3">
      <c r="B28" s="4">
        <v>13</v>
      </c>
      <c r="C28" s="4">
        <v>3319</v>
      </c>
      <c r="D28" s="4">
        <v>5021</v>
      </c>
      <c r="E28" s="4">
        <v>1307</v>
      </c>
      <c r="F28" s="4"/>
      <c r="G28" s="11">
        <v>0</v>
      </c>
      <c r="H28" s="6">
        <v>0</v>
      </c>
      <c r="I28" s="6">
        <v>66</v>
      </c>
      <c r="J28" s="7">
        <v>30.7</v>
      </c>
      <c r="L28" s="8" t="s">
        <v>39</v>
      </c>
      <c r="M28" s="9"/>
      <c r="N28" s="8" t="s">
        <v>18</v>
      </c>
      <c r="O28" s="9"/>
    </row>
    <row r="29" spans="2:15" x14ac:dyDescent="0.3">
      <c r="B29" s="4">
        <v>13</v>
      </c>
      <c r="C29" s="4">
        <v>3319</v>
      </c>
      <c r="D29" s="4">
        <v>5021</v>
      </c>
      <c r="E29" s="4">
        <v>1308</v>
      </c>
      <c r="F29" s="4"/>
      <c r="G29" s="11">
        <v>0</v>
      </c>
      <c r="H29" s="6">
        <v>0</v>
      </c>
      <c r="I29" s="6">
        <v>78</v>
      </c>
      <c r="J29" s="7">
        <v>0</v>
      </c>
      <c r="K29" s="12"/>
      <c r="L29" s="8" t="s">
        <v>39</v>
      </c>
      <c r="M29" s="9"/>
      <c r="N29" s="8" t="s">
        <v>18</v>
      </c>
      <c r="O29" s="9"/>
    </row>
    <row r="30" spans="2:15" x14ac:dyDescent="0.3">
      <c r="B30" s="4">
        <v>13</v>
      </c>
      <c r="C30" s="4">
        <v>3319</v>
      </c>
      <c r="D30" s="4">
        <v>5021</v>
      </c>
      <c r="E30" s="4"/>
      <c r="F30" s="4"/>
      <c r="G30" s="6">
        <v>189.85</v>
      </c>
      <c r="H30" s="6">
        <v>200.261</v>
      </c>
      <c r="I30" s="6">
        <v>341</v>
      </c>
      <c r="J30" s="6">
        <v>41.115000000000002</v>
      </c>
      <c r="K30" s="13">
        <v>359</v>
      </c>
      <c r="L30" s="8" t="s">
        <v>39</v>
      </c>
      <c r="M30" s="9"/>
      <c r="N30" s="8" t="s">
        <v>18</v>
      </c>
      <c r="O30" s="9"/>
    </row>
    <row r="31" spans="2:15" x14ac:dyDescent="0.3">
      <c r="B31" s="4">
        <v>13</v>
      </c>
      <c r="C31" s="4">
        <v>3319</v>
      </c>
      <c r="D31" s="4">
        <v>5041</v>
      </c>
      <c r="E31" s="4"/>
      <c r="F31" s="4"/>
      <c r="G31" s="6">
        <v>49.44</v>
      </c>
      <c r="H31" s="6">
        <v>100.98732000000001</v>
      </c>
      <c r="I31" s="6">
        <v>163</v>
      </c>
      <c r="J31" s="6">
        <v>17.212</v>
      </c>
      <c r="K31" s="7">
        <v>121</v>
      </c>
      <c r="L31" s="8" t="s">
        <v>46</v>
      </c>
      <c r="M31" s="9"/>
      <c r="N31" s="8" t="s">
        <v>18</v>
      </c>
      <c r="O31" s="9"/>
    </row>
    <row r="32" spans="2:15" x14ac:dyDescent="0.3">
      <c r="B32" s="4">
        <v>13</v>
      </c>
      <c r="C32" s="4">
        <v>3319</v>
      </c>
      <c r="D32" s="4">
        <v>5137</v>
      </c>
      <c r="E32" s="4"/>
      <c r="F32" s="4"/>
      <c r="G32" s="6">
        <v>105.845</v>
      </c>
      <c r="H32" s="6">
        <v>51.343220000000002</v>
      </c>
      <c r="I32" s="6">
        <v>80</v>
      </c>
      <c r="J32" s="6">
        <v>0</v>
      </c>
      <c r="K32" s="13">
        <v>60</v>
      </c>
      <c r="L32" s="8" t="s">
        <v>29</v>
      </c>
      <c r="M32" s="9"/>
      <c r="N32" s="8" t="s">
        <v>18</v>
      </c>
      <c r="O32" s="9"/>
    </row>
    <row r="33" spans="2:15" x14ac:dyDescent="0.3">
      <c r="B33" s="4">
        <v>13</v>
      </c>
      <c r="C33" s="4">
        <v>3319</v>
      </c>
      <c r="D33" s="4">
        <v>5138</v>
      </c>
      <c r="E33" s="4">
        <v>1306</v>
      </c>
      <c r="F33" s="4"/>
      <c r="G33" s="11">
        <v>0</v>
      </c>
      <c r="H33" s="6">
        <v>0</v>
      </c>
      <c r="I33" s="6">
        <v>10</v>
      </c>
      <c r="J33" s="7">
        <v>0</v>
      </c>
      <c r="K33" s="6">
        <v>10</v>
      </c>
      <c r="L33" s="8" t="s">
        <v>51</v>
      </c>
      <c r="M33" s="9" t="s">
        <v>64</v>
      </c>
      <c r="N33" s="8" t="s">
        <v>18</v>
      </c>
      <c r="O33" s="9"/>
    </row>
    <row r="34" spans="2:15" x14ac:dyDescent="0.3">
      <c r="B34" s="4">
        <v>13</v>
      </c>
      <c r="C34" s="4">
        <v>3319</v>
      </c>
      <c r="D34" s="4">
        <v>5139</v>
      </c>
      <c r="E34" s="4">
        <v>1306</v>
      </c>
      <c r="F34" s="4"/>
      <c r="G34" s="11">
        <v>0</v>
      </c>
      <c r="H34" s="6">
        <v>0</v>
      </c>
      <c r="I34" s="6">
        <v>15</v>
      </c>
      <c r="J34" s="7">
        <v>0</v>
      </c>
      <c r="K34" s="6">
        <v>10</v>
      </c>
      <c r="L34" s="8" t="s">
        <v>30</v>
      </c>
      <c r="M34" s="9" t="s">
        <v>64</v>
      </c>
      <c r="N34" s="8" t="s">
        <v>18</v>
      </c>
      <c r="O34" s="9"/>
    </row>
    <row r="35" spans="2:15" x14ac:dyDescent="0.3">
      <c r="B35" s="4">
        <v>13</v>
      </c>
      <c r="C35" s="4">
        <v>3319</v>
      </c>
      <c r="D35" s="4">
        <v>5139</v>
      </c>
      <c r="E35" s="4">
        <v>1307</v>
      </c>
      <c r="F35" s="4"/>
      <c r="G35" s="11">
        <v>0</v>
      </c>
      <c r="H35" s="6">
        <v>0</v>
      </c>
      <c r="I35" s="6">
        <v>46</v>
      </c>
      <c r="J35" s="7">
        <v>41.271999999999998</v>
      </c>
      <c r="K35" s="12"/>
      <c r="L35" s="8" t="s">
        <v>30</v>
      </c>
      <c r="M35" s="9"/>
      <c r="N35" s="8" t="s">
        <v>18</v>
      </c>
      <c r="O35" s="9"/>
    </row>
    <row r="36" spans="2:15" x14ac:dyDescent="0.3">
      <c r="B36" s="4">
        <v>13</v>
      </c>
      <c r="C36" s="4">
        <v>3319</v>
      </c>
      <c r="D36" s="4">
        <v>5139</v>
      </c>
      <c r="E36" s="4">
        <v>1308</v>
      </c>
      <c r="F36" s="4"/>
      <c r="G36" s="11">
        <v>0</v>
      </c>
      <c r="H36" s="6">
        <v>0</v>
      </c>
      <c r="I36" s="6">
        <v>26</v>
      </c>
      <c r="J36" s="7">
        <v>25.918199999999999</v>
      </c>
      <c r="K36" s="12"/>
      <c r="L36" s="8" t="s">
        <v>30</v>
      </c>
      <c r="M36" s="9"/>
      <c r="N36" s="8" t="s">
        <v>18</v>
      </c>
      <c r="O36" s="9"/>
    </row>
    <row r="37" spans="2:15" x14ac:dyDescent="0.3">
      <c r="B37" s="4">
        <v>13</v>
      </c>
      <c r="C37" s="4">
        <v>3319</v>
      </c>
      <c r="D37" s="4">
        <v>5139</v>
      </c>
      <c r="E37" s="4"/>
      <c r="F37" s="4"/>
      <c r="G37" s="6">
        <v>1216.306</v>
      </c>
      <c r="H37" s="6">
        <v>1398.4216900000001</v>
      </c>
      <c r="I37" s="6">
        <v>1997</v>
      </c>
      <c r="J37" s="6">
        <v>1098.8441399999999</v>
      </c>
      <c r="K37" s="7">
        <v>1744</v>
      </c>
      <c r="L37" s="8" t="s">
        <v>30</v>
      </c>
      <c r="M37" s="9"/>
      <c r="N37" s="8" t="s">
        <v>18</v>
      </c>
      <c r="O37" s="9"/>
    </row>
    <row r="38" spans="2:15" x14ac:dyDescent="0.3">
      <c r="B38" s="4">
        <v>13</v>
      </c>
      <c r="C38" s="4">
        <v>3319</v>
      </c>
      <c r="D38" s="4">
        <v>5154</v>
      </c>
      <c r="E38" s="4">
        <v>1307</v>
      </c>
      <c r="F38" s="4"/>
      <c r="G38" s="11">
        <v>0</v>
      </c>
      <c r="H38" s="6">
        <v>0</v>
      </c>
      <c r="I38" s="6">
        <v>2</v>
      </c>
      <c r="J38" s="7">
        <v>8.9999999999999993E-3</v>
      </c>
      <c r="K38" s="12"/>
      <c r="L38" s="8" t="s">
        <v>31</v>
      </c>
      <c r="M38" s="9"/>
      <c r="N38" s="8" t="s">
        <v>18</v>
      </c>
      <c r="O38" s="9"/>
    </row>
    <row r="39" spans="2:15" x14ac:dyDescent="0.3">
      <c r="B39" s="4">
        <v>13</v>
      </c>
      <c r="C39" s="4">
        <v>3319</v>
      </c>
      <c r="D39" s="4">
        <v>5154</v>
      </c>
      <c r="E39" s="4">
        <v>1308</v>
      </c>
      <c r="F39" s="4"/>
      <c r="G39" s="11">
        <v>0</v>
      </c>
      <c r="H39" s="6">
        <v>0</v>
      </c>
      <c r="I39" s="6">
        <v>4</v>
      </c>
      <c r="J39" s="7">
        <v>0</v>
      </c>
      <c r="K39" s="12"/>
      <c r="L39" s="8" t="s">
        <v>31</v>
      </c>
      <c r="M39" s="9"/>
      <c r="N39" s="8" t="s">
        <v>18</v>
      </c>
      <c r="O39" s="9"/>
    </row>
    <row r="40" spans="2:15" x14ac:dyDescent="0.3">
      <c r="B40" s="4">
        <v>13</v>
      </c>
      <c r="C40" s="4">
        <v>3319</v>
      </c>
      <c r="D40" s="4">
        <v>5154</v>
      </c>
      <c r="E40" s="4"/>
      <c r="F40" s="4"/>
      <c r="G40" s="6">
        <v>13.44</v>
      </c>
      <c r="H40" s="6">
        <v>17.652999999999999</v>
      </c>
      <c r="I40" s="6">
        <v>61</v>
      </c>
      <c r="J40" s="6">
        <v>15.25</v>
      </c>
      <c r="K40" s="7">
        <v>62</v>
      </c>
      <c r="L40" s="8" t="s">
        <v>31</v>
      </c>
      <c r="M40" s="9"/>
      <c r="N40" s="8" t="s">
        <v>18</v>
      </c>
      <c r="O40" s="9"/>
    </row>
    <row r="41" spans="2:15" x14ac:dyDescent="0.3">
      <c r="B41" s="4">
        <v>13</v>
      </c>
      <c r="C41" s="4">
        <v>3319</v>
      </c>
      <c r="D41" s="4">
        <v>5164</v>
      </c>
      <c r="E41" s="4">
        <v>1307</v>
      </c>
      <c r="F41" s="4"/>
      <c r="G41" s="11">
        <v>0</v>
      </c>
      <c r="H41" s="6">
        <v>0</v>
      </c>
      <c r="I41" s="6">
        <v>1</v>
      </c>
      <c r="J41" s="7">
        <v>1</v>
      </c>
      <c r="K41" s="12"/>
      <c r="L41" s="8" t="s">
        <v>32</v>
      </c>
      <c r="M41" s="9"/>
      <c r="N41" s="8" t="s">
        <v>18</v>
      </c>
      <c r="O41" s="9"/>
    </row>
    <row r="42" spans="2:15" x14ac:dyDescent="0.3">
      <c r="B42" s="4">
        <v>13</v>
      </c>
      <c r="C42" s="4">
        <v>3319</v>
      </c>
      <c r="D42" s="4">
        <v>5164</v>
      </c>
      <c r="E42" s="4"/>
      <c r="F42" s="4"/>
      <c r="G42" s="6">
        <v>83.37</v>
      </c>
      <c r="H42" s="6">
        <v>23.599</v>
      </c>
      <c r="I42" s="6">
        <v>133</v>
      </c>
      <c r="J42" s="6">
        <v>65.760999999999996</v>
      </c>
      <c r="K42" s="7">
        <v>135</v>
      </c>
      <c r="L42" s="8" t="s">
        <v>32</v>
      </c>
      <c r="M42" s="9"/>
      <c r="N42" s="8" t="s">
        <v>18</v>
      </c>
      <c r="O42" s="9"/>
    </row>
    <row r="43" spans="2:15" x14ac:dyDescent="0.3">
      <c r="B43" s="4">
        <v>13</v>
      </c>
      <c r="C43" s="4">
        <v>3319</v>
      </c>
      <c r="D43" s="4">
        <v>5169</v>
      </c>
      <c r="E43" s="4">
        <v>1306</v>
      </c>
      <c r="F43" s="4"/>
      <c r="G43" s="11">
        <v>0</v>
      </c>
      <c r="H43" s="6">
        <v>0</v>
      </c>
      <c r="I43" s="6">
        <v>100</v>
      </c>
      <c r="J43" s="7">
        <v>30.043869999999998</v>
      </c>
      <c r="K43" s="6">
        <v>120</v>
      </c>
      <c r="L43" s="8" t="s">
        <v>25</v>
      </c>
      <c r="M43" s="9" t="s">
        <v>64</v>
      </c>
      <c r="N43" s="8" t="s">
        <v>18</v>
      </c>
      <c r="O43" s="9"/>
    </row>
    <row r="44" spans="2:15" x14ac:dyDescent="0.3">
      <c r="B44" s="4">
        <v>13</v>
      </c>
      <c r="C44" s="4">
        <v>3319</v>
      </c>
      <c r="D44" s="4">
        <v>5169</v>
      </c>
      <c r="E44" s="4">
        <v>1307</v>
      </c>
      <c r="F44" s="4"/>
      <c r="G44" s="11">
        <v>0</v>
      </c>
      <c r="H44" s="6">
        <v>0</v>
      </c>
      <c r="I44" s="6">
        <v>290</v>
      </c>
      <c r="J44" s="7">
        <v>254.9855</v>
      </c>
      <c r="K44" s="12"/>
      <c r="L44" s="8" t="s">
        <v>25</v>
      </c>
      <c r="M44" s="9"/>
      <c r="N44" s="8" t="s">
        <v>18</v>
      </c>
      <c r="O44" s="9"/>
    </row>
    <row r="45" spans="2:15" x14ac:dyDescent="0.3">
      <c r="B45" s="4">
        <v>13</v>
      </c>
      <c r="C45" s="4">
        <v>3319</v>
      </c>
      <c r="D45" s="4">
        <v>5169</v>
      </c>
      <c r="E45" s="4">
        <v>1308</v>
      </c>
      <c r="F45" s="4"/>
      <c r="G45" s="11">
        <v>0</v>
      </c>
      <c r="H45" s="6">
        <v>0</v>
      </c>
      <c r="I45" s="6">
        <v>620</v>
      </c>
      <c r="J45" s="7">
        <v>573.23653999999999</v>
      </c>
      <c r="K45" s="12"/>
      <c r="L45" s="8" t="s">
        <v>25</v>
      </c>
      <c r="M45" s="9"/>
      <c r="N45" s="8" t="s">
        <v>18</v>
      </c>
      <c r="O45" s="9"/>
    </row>
    <row r="46" spans="2:15" x14ac:dyDescent="0.3">
      <c r="B46" s="4">
        <v>13</v>
      </c>
      <c r="C46" s="4">
        <v>3319</v>
      </c>
      <c r="D46" s="4">
        <v>5169</v>
      </c>
      <c r="E46" s="4">
        <v>3904000000</v>
      </c>
      <c r="F46" s="4"/>
      <c r="G46" s="6">
        <v>2686.2</v>
      </c>
      <c r="H46" s="6">
        <v>2488.75</v>
      </c>
      <c r="I46" s="6">
        <v>0</v>
      </c>
      <c r="J46" s="6">
        <v>0</v>
      </c>
      <c r="K46" s="7"/>
      <c r="L46" s="8" t="s">
        <v>25</v>
      </c>
      <c r="M46" s="9" t="s">
        <v>47</v>
      </c>
      <c r="N46" s="8" t="s">
        <v>18</v>
      </c>
      <c r="O46" s="9"/>
    </row>
    <row r="47" spans="2:15" x14ac:dyDescent="0.3">
      <c r="B47" s="4">
        <v>13</v>
      </c>
      <c r="C47" s="4">
        <v>3319</v>
      </c>
      <c r="D47" s="4">
        <v>5169</v>
      </c>
      <c r="E47" s="4"/>
      <c r="F47" s="4"/>
      <c r="G47" s="6">
        <v>5501.5035799999996</v>
      </c>
      <c r="H47" s="6">
        <v>4909.8533200000002</v>
      </c>
      <c r="I47" s="6">
        <v>5985</v>
      </c>
      <c r="J47" s="6">
        <v>1913.26304</v>
      </c>
      <c r="K47" s="7">
        <v>7700</v>
      </c>
      <c r="L47" s="8" t="s">
        <v>25</v>
      </c>
      <c r="M47" s="9"/>
      <c r="N47" s="8" t="s">
        <v>18</v>
      </c>
      <c r="O47" s="9"/>
    </row>
    <row r="48" spans="2:15" x14ac:dyDescent="0.3">
      <c r="B48" s="4">
        <v>13</v>
      </c>
      <c r="C48" s="4">
        <v>3319</v>
      </c>
      <c r="D48" s="4">
        <v>5175</v>
      </c>
      <c r="E48" s="4">
        <v>1306</v>
      </c>
      <c r="F48" s="4"/>
      <c r="G48" s="11">
        <v>0</v>
      </c>
      <c r="H48" s="6">
        <v>0</v>
      </c>
      <c r="I48" s="6">
        <v>35</v>
      </c>
      <c r="J48" s="7">
        <v>0</v>
      </c>
      <c r="K48" s="6">
        <v>10</v>
      </c>
      <c r="L48" s="8" t="s">
        <v>38</v>
      </c>
      <c r="M48" s="9" t="s">
        <v>64</v>
      </c>
      <c r="N48" s="8" t="s">
        <v>18</v>
      </c>
      <c r="O48" s="9"/>
    </row>
    <row r="49" spans="2:15" x14ac:dyDescent="0.3">
      <c r="B49" s="4">
        <v>13</v>
      </c>
      <c r="C49" s="4">
        <v>3319</v>
      </c>
      <c r="D49" s="4">
        <v>5175</v>
      </c>
      <c r="E49" s="4">
        <v>1308</v>
      </c>
      <c r="F49" s="4"/>
      <c r="G49" s="11">
        <v>0</v>
      </c>
      <c r="H49" s="6">
        <v>0</v>
      </c>
      <c r="I49" s="6">
        <v>49</v>
      </c>
      <c r="J49" s="7">
        <v>48.6</v>
      </c>
      <c r="K49" s="12"/>
      <c r="L49" s="8" t="s">
        <v>38</v>
      </c>
      <c r="M49" s="9"/>
      <c r="N49" s="8" t="s">
        <v>18</v>
      </c>
      <c r="O49" s="9"/>
    </row>
    <row r="50" spans="2:15" x14ac:dyDescent="0.3">
      <c r="B50" s="4">
        <v>13</v>
      </c>
      <c r="C50" s="4">
        <v>3319</v>
      </c>
      <c r="D50" s="4">
        <v>5175</v>
      </c>
      <c r="E50" s="4"/>
      <c r="F50" s="4"/>
      <c r="G50" s="6">
        <v>266.77199999999999</v>
      </c>
      <c r="H50" s="6">
        <v>235.80838</v>
      </c>
      <c r="I50" s="6">
        <v>415</v>
      </c>
      <c r="J50" s="6">
        <v>378.33479999999997</v>
      </c>
      <c r="K50" s="7">
        <v>428</v>
      </c>
      <c r="L50" s="8" t="s">
        <v>38</v>
      </c>
      <c r="M50" s="9"/>
      <c r="N50" s="8" t="s">
        <v>18</v>
      </c>
      <c r="O50" s="9"/>
    </row>
    <row r="51" spans="2:15" x14ac:dyDescent="0.3">
      <c r="B51" s="4">
        <v>13</v>
      </c>
      <c r="C51" s="4">
        <v>3319</v>
      </c>
      <c r="D51" s="4">
        <v>5194</v>
      </c>
      <c r="E51" s="4"/>
      <c r="F51" s="4"/>
      <c r="G51" s="6">
        <v>183.87799999999999</v>
      </c>
      <c r="H51" s="6">
        <v>69.352000000000004</v>
      </c>
      <c r="I51" s="6">
        <v>190</v>
      </c>
      <c r="J51" s="6">
        <v>53.284999999999997</v>
      </c>
      <c r="K51" s="7">
        <v>430</v>
      </c>
      <c r="L51" s="8" t="s">
        <v>41</v>
      </c>
      <c r="M51" s="9"/>
      <c r="N51" s="8" t="s">
        <v>18</v>
      </c>
      <c r="O51" s="9"/>
    </row>
    <row r="52" spans="2:15" x14ac:dyDescent="0.3">
      <c r="B52" s="4">
        <v>13</v>
      </c>
      <c r="C52" s="4">
        <v>3349</v>
      </c>
      <c r="D52" s="4">
        <v>5139</v>
      </c>
      <c r="E52" s="4">
        <v>1302</v>
      </c>
      <c r="F52" s="4"/>
      <c r="G52" s="6">
        <v>867.49800000000005</v>
      </c>
      <c r="H52" s="6">
        <v>845.02</v>
      </c>
      <c r="I52" s="6">
        <v>1100</v>
      </c>
      <c r="J52" s="6">
        <v>411.07499999999999</v>
      </c>
      <c r="K52" s="7">
        <v>1100</v>
      </c>
      <c r="L52" s="8" t="s">
        <v>30</v>
      </c>
      <c r="M52" s="9" t="s">
        <v>66</v>
      </c>
      <c r="N52" s="8" t="s">
        <v>48</v>
      </c>
      <c r="O52" s="9"/>
    </row>
    <row r="53" spans="2:15" x14ac:dyDescent="0.3">
      <c r="B53" s="4">
        <v>13</v>
      </c>
      <c r="C53" s="4">
        <v>3349</v>
      </c>
      <c r="D53" s="4">
        <v>5139</v>
      </c>
      <c r="E53" s="4"/>
      <c r="F53" s="4"/>
      <c r="G53" s="6">
        <v>0</v>
      </c>
      <c r="H53" s="6">
        <v>0</v>
      </c>
      <c r="I53" s="6">
        <v>5</v>
      </c>
      <c r="J53" s="6">
        <v>0</v>
      </c>
      <c r="K53" s="13">
        <v>5</v>
      </c>
      <c r="L53" s="8" t="s">
        <v>30</v>
      </c>
      <c r="M53" s="9"/>
      <c r="N53" s="8" t="s">
        <v>48</v>
      </c>
      <c r="O53" s="9"/>
    </row>
    <row r="54" spans="2:15" x14ac:dyDescent="0.3">
      <c r="B54" s="4">
        <v>13</v>
      </c>
      <c r="C54" s="4">
        <v>3349</v>
      </c>
      <c r="D54" s="4">
        <v>5169</v>
      </c>
      <c r="E54" s="4">
        <v>1301</v>
      </c>
      <c r="F54" s="4"/>
      <c r="G54" s="6">
        <v>336</v>
      </c>
      <c r="H54" s="6">
        <v>336</v>
      </c>
      <c r="I54" s="6">
        <v>340</v>
      </c>
      <c r="J54" s="6">
        <v>196</v>
      </c>
      <c r="K54" s="7">
        <v>364</v>
      </c>
      <c r="L54" s="8" t="s">
        <v>25</v>
      </c>
      <c r="M54" s="9" t="s">
        <v>67</v>
      </c>
      <c r="N54" s="8" t="s">
        <v>48</v>
      </c>
      <c r="O54" s="9"/>
    </row>
    <row r="55" spans="2:15" x14ac:dyDescent="0.3">
      <c r="B55" s="4">
        <v>13</v>
      </c>
      <c r="C55" s="4">
        <v>3349</v>
      </c>
      <c r="D55" s="4">
        <v>5169</v>
      </c>
      <c r="E55" s="4">
        <v>1302</v>
      </c>
      <c r="F55" s="4"/>
      <c r="G55" s="6">
        <v>237.0341</v>
      </c>
      <c r="H55" s="6">
        <v>218.33330000000001</v>
      </c>
      <c r="I55" s="6">
        <v>400</v>
      </c>
      <c r="J55" s="6">
        <v>141.62101000000001</v>
      </c>
      <c r="K55" s="7">
        <v>350</v>
      </c>
      <c r="L55" s="8" t="s">
        <v>25</v>
      </c>
      <c r="M55" s="9" t="s">
        <v>66</v>
      </c>
      <c r="N55" s="8" t="s">
        <v>48</v>
      </c>
      <c r="O55" s="9"/>
    </row>
    <row r="56" spans="2:15" x14ac:dyDescent="0.3">
      <c r="B56" s="4">
        <v>13</v>
      </c>
      <c r="C56" s="4">
        <v>3349</v>
      </c>
      <c r="D56" s="4">
        <v>5169</v>
      </c>
      <c r="E56" s="4">
        <v>1303</v>
      </c>
      <c r="F56" s="4"/>
      <c r="G56" s="6">
        <v>121.128</v>
      </c>
      <c r="H56" s="6">
        <v>90.472000000000008</v>
      </c>
      <c r="I56" s="6">
        <v>200</v>
      </c>
      <c r="J56" s="6">
        <v>37.572000000000003</v>
      </c>
      <c r="K56" s="7">
        <v>130</v>
      </c>
      <c r="L56" s="8" t="s">
        <v>25</v>
      </c>
      <c r="M56" s="9" t="s">
        <v>68</v>
      </c>
      <c r="N56" s="8" t="s">
        <v>48</v>
      </c>
      <c r="O56" s="9"/>
    </row>
    <row r="57" spans="2:15" x14ac:dyDescent="0.3">
      <c r="B57" s="4">
        <v>13</v>
      </c>
      <c r="C57" s="4">
        <v>3412</v>
      </c>
      <c r="D57" s="4">
        <v>5169</v>
      </c>
      <c r="E57" s="4"/>
      <c r="F57" s="4">
        <v>25</v>
      </c>
      <c r="G57" s="6">
        <v>626.428</v>
      </c>
      <c r="H57" s="6">
        <v>0</v>
      </c>
      <c r="I57" s="6">
        <v>0</v>
      </c>
      <c r="J57" s="6">
        <v>0</v>
      </c>
      <c r="K57" s="7"/>
      <c r="L57" s="8" t="s">
        <v>25</v>
      </c>
      <c r="M57" s="9"/>
      <c r="N57" s="8" t="s">
        <v>34</v>
      </c>
      <c r="O57" s="9"/>
    </row>
    <row r="58" spans="2:15" x14ac:dyDescent="0.3">
      <c r="B58" s="4">
        <v>13</v>
      </c>
      <c r="C58" s="4">
        <v>3419</v>
      </c>
      <c r="D58" s="4">
        <v>5169</v>
      </c>
      <c r="E58" s="4"/>
      <c r="F58" s="4">
        <v>25</v>
      </c>
      <c r="G58" s="6">
        <v>288.87200000000001</v>
      </c>
      <c r="H58" s="6">
        <v>0</v>
      </c>
      <c r="I58" s="6">
        <v>0</v>
      </c>
      <c r="J58" s="6">
        <v>0</v>
      </c>
      <c r="K58" s="7"/>
      <c r="L58" s="8" t="s">
        <v>25</v>
      </c>
      <c r="M58" s="9"/>
      <c r="N58" s="8" t="s">
        <v>21</v>
      </c>
      <c r="O58" s="9"/>
    </row>
    <row r="59" spans="2:15" x14ac:dyDescent="0.3">
      <c r="B59" s="4">
        <v>13</v>
      </c>
      <c r="C59" s="4">
        <v>3631</v>
      </c>
      <c r="D59" s="4">
        <v>5164</v>
      </c>
      <c r="E59" s="4"/>
      <c r="F59" s="4"/>
      <c r="G59" s="6">
        <v>0</v>
      </c>
      <c r="H59" s="6">
        <v>224.84200000000001</v>
      </c>
      <c r="I59" s="6">
        <v>300</v>
      </c>
      <c r="J59" s="6">
        <v>0</v>
      </c>
      <c r="K59" s="7">
        <v>300</v>
      </c>
      <c r="L59" s="8" t="s">
        <v>32</v>
      </c>
      <c r="M59" s="9"/>
      <c r="N59" s="8" t="s">
        <v>33</v>
      </c>
      <c r="O59" s="9"/>
    </row>
    <row r="60" spans="2:15" x14ac:dyDescent="0.3">
      <c r="B60" s="4">
        <v>13</v>
      </c>
      <c r="C60" s="4">
        <v>3741</v>
      </c>
      <c r="D60" s="4">
        <v>5169</v>
      </c>
      <c r="E60" s="4"/>
      <c r="F60" s="4">
        <v>25</v>
      </c>
      <c r="G60" s="6">
        <v>36.299999999999997</v>
      </c>
      <c r="H60" s="6">
        <v>0</v>
      </c>
      <c r="I60" s="6">
        <v>0</v>
      </c>
      <c r="J60" s="6">
        <v>0</v>
      </c>
      <c r="K60" s="7"/>
      <c r="L60" s="8" t="s">
        <v>25</v>
      </c>
      <c r="M60" s="9"/>
      <c r="N60" s="8" t="s">
        <v>35</v>
      </c>
      <c r="O60" s="9"/>
    </row>
    <row r="61" spans="2:15" x14ac:dyDescent="0.3">
      <c r="B61" s="4">
        <v>13</v>
      </c>
      <c r="C61" s="4">
        <v>6112</v>
      </c>
      <c r="D61" s="4">
        <v>5492</v>
      </c>
      <c r="E61" s="4"/>
      <c r="F61" s="4"/>
      <c r="G61" s="6">
        <v>83.891999999999996</v>
      </c>
      <c r="H61" s="6">
        <v>57.646000000000001</v>
      </c>
      <c r="I61" s="6">
        <v>0</v>
      </c>
      <c r="J61" s="6">
        <v>0</v>
      </c>
      <c r="K61" s="7"/>
      <c r="L61" s="8" t="s">
        <v>20</v>
      </c>
      <c r="M61" s="9"/>
      <c r="N61" s="8" t="s">
        <v>43</v>
      </c>
      <c r="O61" s="9"/>
    </row>
    <row r="62" spans="2:15" x14ac:dyDescent="0.3">
      <c r="B62" s="4">
        <v>13</v>
      </c>
      <c r="C62" s="4">
        <v>6171</v>
      </c>
      <c r="D62" s="4">
        <v>5139</v>
      </c>
      <c r="E62" s="4"/>
      <c r="F62" s="4"/>
      <c r="G62" s="6">
        <v>2.93</v>
      </c>
      <c r="H62" s="6">
        <v>0</v>
      </c>
      <c r="I62" s="6">
        <v>20</v>
      </c>
      <c r="J62" s="6">
        <v>0</v>
      </c>
      <c r="K62" s="7">
        <v>20</v>
      </c>
      <c r="L62" s="8" t="s">
        <v>30</v>
      </c>
      <c r="M62" s="9"/>
      <c r="N62" s="8" t="s">
        <v>23</v>
      </c>
      <c r="O62" s="9"/>
    </row>
    <row r="63" spans="2:15" x14ac:dyDescent="0.3">
      <c r="B63" s="4">
        <v>13</v>
      </c>
      <c r="C63" s="4">
        <v>6171</v>
      </c>
      <c r="D63" s="4">
        <v>5169</v>
      </c>
      <c r="E63" s="4">
        <v>1304</v>
      </c>
      <c r="F63" s="4"/>
      <c r="G63" s="6">
        <v>0</v>
      </c>
      <c r="H63" s="6">
        <v>0</v>
      </c>
      <c r="I63" s="6">
        <v>30</v>
      </c>
      <c r="J63" s="6">
        <v>0</v>
      </c>
      <c r="K63" s="7">
        <v>20</v>
      </c>
      <c r="L63" s="8" t="s">
        <v>25</v>
      </c>
      <c r="M63" s="9" t="s">
        <v>69</v>
      </c>
      <c r="N63" s="8" t="s">
        <v>23</v>
      </c>
      <c r="O63" s="9"/>
    </row>
    <row r="64" spans="2:15" x14ac:dyDescent="0.3">
      <c r="B64" s="4">
        <v>13</v>
      </c>
      <c r="C64" s="4">
        <v>6171</v>
      </c>
      <c r="D64" s="4">
        <v>5169</v>
      </c>
      <c r="E64" s="4">
        <v>1305</v>
      </c>
      <c r="F64" s="4"/>
      <c r="G64" s="11">
        <v>0</v>
      </c>
      <c r="H64" s="6">
        <v>0</v>
      </c>
      <c r="I64" s="6">
        <v>20</v>
      </c>
      <c r="J64" s="7">
        <v>5.1757999999999997</v>
      </c>
      <c r="K64" s="6">
        <v>20</v>
      </c>
      <c r="L64" s="8" t="s">
        <v>25</v>
      </c>
      <c r="M64" s="9" t="s">
        <v>65</v>
      </c>
      <c r="N64" s="8" t="s">
        <v>23</v>
      </c>
      <c r="O64" s="9"/>
    </row>
    <row r="65" spans="2:15" x14ac:dyDescent="0.3">
      <c r="B65" s="4">
        <v>13</v>
      </c>
      <c r="C65" s="4">
        <v>6171</v>
      </c>
      <c r="D65" s="4">
        <v>5169</v>
      </c>
      <c r="E65" s="4"/>
      <c r="F65" s="4"/>
      <c r="G65" s="6">
        <v>61.441549999999999</v>
      </c>
      <c r="H65" s="6">
        <v>82.519000000000005</v>
      </c>
      <c r="I65" s="6">
        <v>130</v>
      </c>
      <c r="J65" s="6">
        <v>21.79</v>
      </c>
      <c r="K65" s="7">
        <v>115</v>
      </c>
      <c r="L65" s="8" t="s">
        <v>25</v>
      </c>
      <c r="M65" s="9"/>
      <c r="N65" s="8" t="s">
        <v>23</v>
      </c>
      <c r="O65" s="9"/>
    </row>
    <row r="66" spans="2:15" x14ac:dyDescent="0.3">
      <c r="B66" s="4">
        <v>13</v>
      </c>
      <c r="C66" s="4">
        <v>6171</v>
      </c>
      <c r="D66" s="4">
        <v>5175</v>
      </c>
      <c r="E66" s="4"/>
      <c r="F66" s="4"/>
      <c r="G66" s="6">
        <v>21.119</v>
      </c>
      <c r="H66" s="6">
        <v>24.919</v>
      </c>
      <c r="I66" s="6">
        <v>35</v>
      </c>
      <c r="J66" s="6">
        <v>5.9409999999999998</v>
      </c>
      <c r="K66" s="7">
        <v>35</v>
      </c>
      <c r="L66" s="8" t="s">
        <v>38</v>
      </c>
      <c r="M66" s="9"/>
      <c r="N66" s="8" t="s">
        <v>23</v>
      </c>
      <c r="O66" s="9"/>
    </row>
    <row r="67" spans="2:15" x14ac:dyDescent="0.3">
      <c r="B67" s="4">
        <v>13</v>
      </c>
      <c r="C67" s="4">
        <v>6171</v>
      </c>
      <c r="D67" s="4">
        <v>5194</v>
      </c>
      <c r="E67" s="4"/>
      <c r="F67" s="4"/>
      <c r="G67" s="6">
        <v>43.46</v>
      </c>
      <c r="H67" s="6">
        <v>29.385999999999999</v>
      </c>
      <c r="I67" s="6">
        <v>70</v>
      </c>
      <c r="J67" s="6">
        <v>16.510999999999999</v>
      </c>
      <c r="K67" s="7">
        <v>70</v>
      </c>
      <c r="L67" s="8" t="s">
        <v>41</v>
      </c>
      <c r="M67" s="9"/>
      <c r="N67" s="8" t="s">
        <v>23</v>
      </c>
      <c r="O67" s="9"/>
    </row>
    <row r="68" spans="2:15" x14ac:dyDescent="0.3">
      <c r="B68" s="4">
        <v>13</v>
      </c>
      <c r="C68" s="4">
        <v>6409</v>
      </c>
      <c r="D68" s="4">
        <v>5229</v>
      </c>
      <c r="E68" s="4"/>
      <c r="F68" s="4"/>
      <c r="G68" s="6">
        <v>0</v>
      </c>
      <c r="H68" s="6">
        <v>100</v>
      </c>
      <c r="I68" s="6">
        <v>80</v>
      </c>
      <c r="J68" s="6">
        <v>20</v>
      </c>
      <c r="K68" s="7">
        <v>60</v>
      </c>
      <c r="L68" s="8" t="s">
        <v>15</v>
      </c>
      <c r="M68" s="9"/>
      <c r="N68" s="8" t="s">
        <v>26</v>
      </c>
      <c r="O68" s="9"/>
    </row>
    <row r="69" spans="2:15" x14ac:dyDescent="0.3">
      <c r="B69" s="4">
        <v>13</v>
      </c>
      <c r="C69" s="4">
        <v>6409</v>
      </c>
      <c r="D69" s="4">
        <v>5492</v>
      </c>
      <c r="E69" s="4"/>
      <c r="F69" s="4"/>
      <c r="G69" s="6">
        <v>137</v>
      </c>
      <c r="H69" s="6">
        <v>0</v>
      </c>
      <c r="I69" s="6">
        <v>0</v>
      </c>
      <c r="J69" s="6">
        <v>0</v>
      </c>
      <c r="K69" s="13"/>
      <c r="L69" s="8" t="s">
        <v>20</v>
      </c>
      <c r="M69" s="9"/>
      <c r="N69" s="8" t="s">
        <v>26</v>
      </c>
      <c r="O69" s="9"/>
    </row>
    <row r="70" spans="2:15" x14ac:dyDescent="0.3">
      <c r="B70" s="4"/>
      <c r="C70" s="4"/>
      <c r="D70" s="4"/>
      <c r="E70" s="4"/>
      <c r="F70" s="4"/>
      <c r="G70" s="21"/>
      <c r="H70" s="21"/>
      <c r="I70" s="21"/>
      <c r="J70" s="21"/>
      <c r="K70" s="22"/>
      <c r="L70" s="5"/>
      <c r="M70" s="5"/>
      <c r="N70" s="5"/>
      <c r="O70" s="5"/>
    </row>
    <row r="71" spans="2:15" x14ac:dyDescent="0.3">
      <c r="B71" s="26"/>
      <c r="C71" s="24" t="s">
        <v>54</v>
      </c>
      <c r="D71" s="23"/>
      <c r="E71" s="23"/>
      <c r="F71" s="23"/>
      <c r="G71" s="25">
        <f>SUM(G25:G70)</f>
        <v>13228.041230000001</v>
      </c>
      <c r="H71" s="25">
        <f t="shared" ref="H71:K71" si="3">SUM(H25:H70)</f>
        <v>11505.166230000003</v>
      </c>
      <c r="I71" s="25">
        <f t="shared" si="3"/>
        <v>13437</v>
      </c>
      <c r="J71" s="25">
        <f t="shared" si="3"/>
        <v>5444.5158999999994</v>
      </c>
      <c r="K71" s="25">
        <f t="shared" si="3"/>
        <v>13778</v>
      </c>
      <c r="L71" s="26"/>
      <c r="M71" s="26"/>
      <c r="N71" s="26"/>
      <c r="O71" s="26"/>
    </row>
    <row r="72" spans="2:15" x14ac:dyDescent="0.3">
      <c r="B72" s="4"/>
      <c r="C72" s="4"/>
      <c r="D72" s="4"/>
      <c r="E72" s="4"/>
      <c r="F72" s="4"/>
      <c r="G72" s="21"/>
      <c r="H72" s="21"/>
      <c r="I72" s="21"/>
      <c r="J72" s="21"/>
      <c r="K72" s="22"/>
      <c r="L72" s="5"/>
      <c r="M72" s="5"/>
      <c r="N72" s="5"/>
      <c r="O72" s="5"/>
    </row>
    <row r="73" spans="2:15" x14ac:dyDescent="0.3">
      <c r="B73" s="4">
        <v>13</v>
      </c>
      <c r="C73" s="4">
        <v>3319</v>
      </c>
      <c r="D73" s="4">
        <v>6127</v>
      </c>
      <c r="E73" s="4"/>
      <c r="F73" s="4"/>
      <c r="G73" s="11">
        <v>0</v>
      </c>
      <c r="H73" s="6">
        <v>0</v>
      </c>
      <c r="I73" s="6">
        <v>180</v>
      </c>
      <c r="J73" s="7">
        <v>167.72069999999999</v>
      </c>
      <c r="K73" s="28">
        <v>0</v>
      </c>
      <c r="L73" s="8" t="s">
        <v>36</v>
      </c>
      <c r="M73" s="9"/>
      <c r="N73" s="8" t="s">
        <v>18</v>
      </c>
      <c r="O73" s="9"/>
    </row>
    <row r="74" spans="2:15" x14ac:dyDescent="0.3">
      <c r="B74" s="4"/>
      <c r="C74" s="4"/>
      <c r="D74" s="4"/>
      <c r="E74" s="4"/>
      <c r="F74" s="4"/>
      <c r="G74" s="21"/>
      <c r="H74" s="21"/>
      <c r="I74" s="21"/>
      <c r="J74" s="21"/>
      <c r="K74" s="22"/>
      <c r="L74" s="5"/>
      <c r="M74" s="5"/>
      <c r="N74" s="5"/>
      <c r="O74" s="5"/>
    </row>
    <row r="75" spans="2:15" x14ac:dyDescent="0.3">
      <c r="B75" s="26"/>
      <c r="C75" s="24" t="s">
        <v>55</v>
      </c>
      <c r="D75" s="23"/>
      <c r="E75" s="23"/>
      <c r="F75" s="23"/>
      <c r="G75" s="25">
        <f>SUM(G72:G74)</f>
        <v>0</v>
      </c>
      <c r="H75" s="25">
        <f t="shared" ref="H75:K75" si="4">SUM(H72:H74)</f>
        <v>0</v>
      </c>
      <c r="I75" s="25">
        <f t="shared" si="4"/>
        <v>180</v>
      </c>
      <c r="J75" s="25">
        <f t="shared" si="4"/>
        <v>167.72069999999999</v>
      </c>
      <c r="K75" s="25">
        <f t="shared" si="4"/>
        <v>0</v>
      </c>
      <c r="L75" s="26"/>
      <c r="M75" s="26"/>
      <c r="N75" s="26"/>
      <c r="O75" s="26"/>
    </row>
    <row r="76" spans="2:15" x14ac:dyDescent="0.3">
      <c r="B76" s="4"/>
      <c r="C76" s="4"/>
      <c r="D76" s="4"/>
      <c r="E76" s="4"/>
      <c r="F76" s="4"/>
      <c r="G76" s="21"/>
      <c r="H76" s="21"/>
      <c r="I76" s="21"/>
      <c r="J76" s="21"/>
      <c r="K76" s="22"/>
      <c r="L76" s="5"/>
      <c r="M76" s="5"/>
      <c r="N76" s="5"/>
      <c r="O76" s="5"/>
    </row>
    <row r="77" spans="2:15" x14ac:dyDescent="0.3">
      <c r="B77" s="26"/>
      <c r="C77" s="23" t="s">
        <v>59</v>
      </c>
      <c r="D77" s="23"/>
      <c r="E77" s="23"/>
      <c r="F77" s="23"/>
      <c r="G77" s="25">
        <f>SUM(G75,G71)</f>
        <v>13228.041230000001</v>
      </c>
      <c r="H77" s="25">
        <f t="shared" ref="H77:K77" si="5">SUM(H75,H71)</f>
        <v>11505.166230000003</v>
      </c>
      <c r="I77" s="25">
        <f t="shared" si="5"/>
        <v>13617</v>
      </c>
      <c r="J77" s="25">
        <f t="shared" si="5"/>
        <v>5612.2365999999993</v>
      </c>
      <c r="K77" s="25">
        <f t="shared" si="5"/>
        <v>13778</v>
      </c>
      <c r="L77" s="26"/>
      <c r="M77" s="26"/>
      <c r="N77" s="26"/>
      <c r="O77" s="26"/>
    </row>
    <row r="78" spans="2:15" x14ac:dyDescent="0.3">
      <c r="B78" s="4"/>
      <c r="C78" s="4"/>
      <c r="D78" s="4"/>
      <c r="E78" s="4"/>
      <c r="F78" s="4"/>
      <c r="G78" s="21"/>
      <c r="H78" s="21"/>
      <c r="I78" s="21"/>
      <c r="J78" s="21"/>
      <c r="K78" s="22"/>
      <c r="L78" s="5"/>
      <c r="M78" s="5"/>
      <c r="N78" s="5"/>
      <c r="O78" s="5"/>
    </row>
    <row r="79" spans="2:15" x14ac:dyDescent="0.3">
      <c r="B79" s="27"/>
      <c r="C79" s="24" t="s">
        <v>56</v>
      </c>
      <c r="D79" s="23"/>
      <c r="E79" s="23"/>
      <c r="F79" s="23"/>
      <c r="G79" s="25">
        <f>G24-G77</f>
        <v>-8036.5316100000009</v>
      </c>
      <c r="H79" s="25">
        <f t="shared" ref="H79:K79" si="6">H24-H77</f>
        <v>-9197.6354300000021</v>
      </c>
      <c r="I79" s="25">
        <f t="shared" si="6"/>
        <v>-11732</v>
      </c>
      <c r="J79" s="25">
        <f t="shared" si="6"/>
        <v>-3542.1440299999995</v>
      </c>
      <c r="K79" s="25">
        <f t="shared" si="6"/>
        <v>-12758</v>
      </c>
      <c r="L79" s="26"/>
      <c r="M79" s="26"/>
      <c r="N79" s="26"/>
      <c r="O79" s="26"/>
    </row>
    <row r="80" spans="2:15" x14ac:dyDescent="0.3">
      <c r="B80" s="27"/>
      <c r="C80" s="24" t="s">
        <v>57</v>
      </c>
      <c r="D80" s="23"/>
      <c r="E80" s="23"/>
      <c r="F80" s="23"/>
      <c r="G80" s="25">
        <f>G17-G71</f>
        <v>-9686.0674600000002</v>
      </c>
      <c r="H80" s="25">
        <f t="shared" ref="H80:K80" si="7">H17-H71</f>
        <v>-9197.6354300000021</v>
      </c>
      <c r="I80" s="25">
        <f t="shared" si="7"/>
        <v>-11552</v>
      </c>
      <c r="J80" s="25">
        <f t="shared" si="7"/>
        <v>-3374.4233299999996</v>
      </c>
      <c r="K80" s="25">
        <f t="shared" si="7"/>
        <v>-12758</v>
      </c>
      <c r="L80" s="26"/>
      <c r="M80" s="26"/>
      <c r="N80" s="26"/>
      <c r="O80" s="26"/>
    </row>
    <row r="81" spans="2:10" x14ac:dyDescent="0.3">
      <c r="J81" s="17"/>
    </row>
    <row r="82" spans="2:10" x14ac:dyDescent="0.3">
      <c r="J82" s="17"/>
    </row>
    <row r="83" spans="2:10" x14ac:dyDescent="0.3">
      <c r="B83" s="15" t="s">
        <v>63</v>
      </c>
    </row>
    <row r="84" spans="2:10" x14ac:dyDescent="0.3">
      <c r="B84" s="15" t="s">
        <v>60</v>
      </c>
    </row>
    <row r="85" spans="2:10" x14ac:dyDescent="0.3">
      <c r="B85" s="15" t="s">
        <v>61</v>
      </c>
    </row>
    <row r="87" spans="2:10" x14ac:dyDescent="0.3">
      <c r="B87" s="15" t="s">
        <v>70</v>
      </c>
    </row>
    <row r="88" spans="2:10" x14ac:dyDescent="0.3">
      <c r="B88" s="15" t="s">
        <v>62</v>
      </c>
    </row>
  </sheetData>
  <sortState ref="B16:P59">
    <sortCondition ref="C16:C59"/>
    <sortCondition ref="D16:D59"/>
    <sortCondition ref="E16:E59"/>
  </sortState>
  <pageMargins left="0.59055118110236227" right="0.19685039370078741" top="0.39370078740157483" bottom="0.39370078740157483" header="0.19685039370078741" footer="0.19685039370078741"/>
  <pageSetup paperSize="8" scale="18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R2018_13</vt:lpstr>
      <vt:lpstr>'R2018_13'!Názvy_tisku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2017-09-25T13:17:36Z</cp:lastPrinted>
  <dcterms:created xsi:type="dcterms:W3CDTF">2017-07-20T10:57:14Z</dcterms:created>
  <dcterms:modified xsi:type="dcterms:W3CDTF">2017-10-24T12:38:50Z</dcterms:modified>
</cp:coreProperties>
</file>